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14235" windowHeight="6285"/>
  </bookViews>
  <sheets>
    <sheet name="Пенсии ФСД ЕДВ" sheetId="1" r:id="rId1"/>
  </sheets>
  <calcPr calcId="144525"/>
</workbook>
</file>

<file path=xl/calcChain.xml><?xml version="1.0" encoding="utf-8"?>
<calcChain xmlns="http://schemas.openxmlformats.org/spreadsheetml/2006/main">
  <c r="B29" i="1" l="1"/>
  <c r="C30" i="1" l="1"/>
  <c r="D30" i="1"/>
  <c r="E30" i="1"/>
  <c r="C26" i="1"/>
  <c r="D26" i="1"/>
  <c r="D31" i="1" s="1"/>
  <c r="E26" i="1"/>
  <c r="G29" i="1"/>
  <c r="G28" i="1"/>
  <c r="G27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5" i="1"/>
  <c r="G26" i="1" l="1"/>
  <c r="E31" i="1"/>
  <c r="C31" i="1"/>
  <c r="B26" i="1"/>
  <c r="F26" i="1"/>
  <c r="F31" i="1" s="1"/>
  <c r="B30" i="1"/>
  <c r="G30" i="1" s="1"/>
  <c r="G31" i="1" l="1"/>
  <c r="B31" i="1"/>
  <c r="G35" i="1" l="1"/>
</calcChain>
</file>

<file path=xl/sharedStrings.xml><?xml version="1.0" encoding="utf-8"?>
<sst xmlns="http://schemas.openxmlformats.org/spreadsheetml/2006/main" count="40" uniqueCount="40">
  <si>
    <t>Всего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</si>
  <si>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</si>
  <si>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</si>
  <si>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</si>
  <si>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</si>
  <si>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</si>
  <si>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</si>
  <si>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</si>
  <si>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</si>
  <si>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</si>
  <si>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</si>
  <si>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</si>
  <si>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</si>
  <si>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</si>
  <si>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</si>
  <si>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</si>
  <si>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</si>
  <si>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</si>
  <si>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</si>
  <si>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</si>
  <si>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</si>
  <si>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</si>
  <si>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</si>
  <si>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</si>
  <si>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>Северобайкальский</t>
  </si>
  <si>
    <t>Итого</t>
  </si>
  <si>
    <t>Итого по сельским районам</t>
  </si>
  <si>
    <t>Итого по г. Улан-Удэ</t>
  </si>
  <si>
    <t>Районы</t>
  </si>
  <si>
    <t>Выплаты по МСК</t>
  </si>
  <si>
    <t>Пенсионное обеспечение</t>
  </si>
  <si>
    <t>ЕДВ</t>
  </si>
  <si>
    <t>Единовременная выплата пенсионерам</t>
  </si>
  <si>
    <r>
      <t xml:space="preserve">Компенсация по Северному проезду, </t>
    </r>
    <r>
      <rPr>
        <b/>
        <i/>
        <sz val="11"/>
        <color theme="1"/>
        <rFont val="Times New Roman"/>
        <family val="1"/>
        <charset val="204"/>
      </rPr>
      <t>переезду</t>
    </r>
  </si>
  <si>
    <t>Справочно:</t>
  </si>
  <si>
    <t>Выплаты правопреемникам</t>
  </si>
  <si>
    <t>Субсидии республике в рамках соцпрограммы</t>
  </si>
  <si>
    <t>Всего за год</t>
  </si>
  <si>
    <t>Выплачено пенсий , ФСД и других выплат социального характера 2018 год</t>
  </si>
  <si>
    <t>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</si>
</sst>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4" fontId="2" fillId="0" borderId="5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4" fontId="2" fillId="0" borderId="12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" fontId="5" fillId="0" borderId="1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41"/>
  <sheetViews>
    <sheetView tabSelected="1" zoomScaleNormal="100" workbookViewId="0">
      <selection activeCell="L4" sqref="L4"/>
    </sheetView>
  </sheetViews>
  <sheetFormatPr defaultRowHeight="15" x14ac:dyDescent="0.25"/>
  <cols>
    <col min="1" max="1" width="24.140625" style="6" customWidth="1"/>
    <col min="2" max="2" width="19.85546875" style="10" customWidth="1"/>
    <col min="3" max="5" width="21.42578125" style="10" customWidth="1"/>
    <col min="6" max="6" width="17.140625" style="10" customWidth="1"/>
    <col min="7" max="7" width="19.28515625" style="10" customWidth="1"/>
    <col min="8" max="8" width="16.28515625" style="7" bestFit="1" customWidth="1"/>
    <col min="9" max="16384" width="9.140625" style="7"/>
  </cols>
  <sheetData>
    <row r="1" spans="1:12" x14ac:dyDescent="0.25">
      <c r="A1" s="44"/>
    </row>
    <row r="2" spans="1:12" ht="17.25" customHeight="1" x14ac:dyDescent="0.25">
      <c r="A2" s="47" t="s">
        <v>38</v>
      </c>
      <c r="B2" s="47"/>
      <c r="C2" s="47"/>
      <c r="D2" s="47"/>
      <c r="E2" s="47"/>
      <c r="F2" s="47"/>
      <c r="G2" s="47"/>
    </row>
    <row r="3" spans="1:12" ht="18" thickBot="1" x14ac:dyDescent="0.3">
      <c r="F3" s="13"/>
      <c r="G3" s="43" t="s">
        <v>39</v>
      </c>
    </row>
    <row r="4" spans="1:12" ht="45.75" customHeight="1" x14ac:dyDescent="0.25">
      <c r="A4" s="21" t="s">
        <v>28</v>
      </c>
      <c r="B4" s="26" t="s">
        <v>30</v>
      </c>
      <c r="C4" s="22" t="s">
        <v>31</v>
      </c>
      <c r="D4" s="22" t="s">
        <v>32</v>
      </c>
      <c r="E4" s="22" t="s">
        <v>33</v>
      </c>
      <c r="F4" s="22" t="s">
        <v>29</v>
      </c>
      <c r="G4" s="23" t="s">
        <v>25</v>
      </c>
    </row>
    <row r="5" spans="1:12" s="8" customFormat="1" ht="15.75" x14ac:dyDescent="0.25">
      <c r="A5" s="4" t="s">
        <v>1</v>
      </c>
      <c r="B5" s="5">
        <v>1379099873.78</v>
      </c>
      <c r="C5" s="14">
        <v>68632739.650000006</v>
      </c>
      <c r="D5" s="14">
        <v>3659782.86</v>
      </c>
      <c r="E5" s="14">
        <v>4274702.7300000004</v>
      </c>
      <c r="F5" s="14">
        <v>37248495.25</v>
      </c>
      <c r="G5" s="41">
        <f>SUM(B5:F5)</f>
        <v>1492915594.27</v>
      </c>
      <c r="H5" s="45"/>
      <c r="I5" s="45"/>
      <c r="J5" s="45"/>
      <c r="K5" s="45"/>
      <c r="L5" s="45"/>
    </row>
    <row r="6" spans="1:12" s="8" customFormat="1" ht="15.75" x14ac:dyDescent="0.25">
      <c r="A6" s="1" t="s">
        <v>2</v>
      </c>
      <c r="B6" s="2">
        <v>559483280.34000003</v>
      </c>
      <c r="C6" s="15">
        <v>18688550.539999999</v>
      </c>
      <c r="D6" s="15">
        <v>2374530.94</v>
      </c>
      <c r="E6" s="15">
        <v>1957915.94</v>
      </c>
      <c r="F6" s="15">
        <v>453026</v>
      </c>
      <c r="G6" s="41">
        <f t="shared" ref="G6:G29" si="0">SUM(B6:F6)</f>
        <v>582957303.76000011</v>
      </c>
      <c r="H6" s="45"/>
      <c r="I6" s="45"/>
      <c r="J6" s="45"/>
      <c r="K6" s="45"/>
      <c r="L6" s="45"/>
    </row>
    <row r="7" spans="1:12" s="8" customFormat="1" ht="15.75" x14ac:dyDescent="0.25">
      <c r="A7" s="1" t="s">
        <v>3</v>
      </c>
      <c r="B7" s="2">
        <v>1007501293.41</v>
      </c>
      <c r="C7" s="15">
        <v>59744623.799999997</v>
      </c>
      <c r="D7" s="15">
        <v>4279036.66</v>
      </c>
      <c r="E7" s="15"/>
      <c r="F7" s="15">
        <v>41109157.729999997</v>
      </c>
      <c r="G7" s="41">
        <f t="shared" si="0"/>
        <v>1112634111.5999999</v>
      </c>
      <c r="H7" s="45"/>
      <c r="I7" s="45"/>
      <c r="J7" s="45"/>
      <c r="K7" s="45"/>
      <c r="L7" s="45"/>
    </row>
    <row r="8" spans="1:12" s="8" customFormat="1" ht="15.75" x14ac:dyDescent="0.25">
      <c r="A8" s="1" t="s">
        <v>4</v>
      </c>
      <c r="B8" s="2">
        <v>1033690505.09</v>
      </c>
      <c r="C8" s="15">
        <v>68085725.849999994</v>
      </c>
      <c r="D8" s="15">
        <v>2219512.6800000002</v>
      </c>
      <c r="E8" s="15"/>
      <c r="F8" s="15">
        <v>44222785.329999998</v>
      </c>
      <c r="G8" s="41">
        <f t="shared" si="0"/>
        <v>1148218528.95</v>
      </c>
      <c r="H8" s="45"/>
      <c r="I8" s="45"/>
      <c r="J8" s="45"/>
      <c r="K8" s="45"/>
      <c r="L8" s="45"/>
    </row>
    <row r="9" spans="1:12" s="8" customFormat="1" ht="15.75" x14ac:dyDescent="0.25">
      <c r="A9" s="1" t="s">
        <v>5</v>
      </c>
      <c r="B9" s="2">
        <v>589361753.02999997</v>
      </c>
      <c r="C9" s="15">
        <v>39340519.759999998</v>
      </c>
      <c r="D9" s="15">
        <v>841811.17</v>
      </c>
      <c r="E9" s="15"/>
      <c r="F9" s="15">
        <v>0</v>
      </c>
      <c r="G9" s="41">
        <f t="shared" si="0"/>
        <v>629544083.95999992</v>
      </c>
      <c r="H9" s="45"/>
      <c r="I9" s="45"/>
      <c r="J9" s="45"/>
      <c r="K9" s="45"/>
      <c r="L9" s="45"/>
    </row>
    <row r="10" spans="1:12" s="8" customFormat="1" ht="15.75" x14ac:dyDescent="0.25">
      <c r="A10" s="1" t="s">
        <v>6</v>
      </c>
      <c r="B10" s="2">
        <v>2213452468.2600002</v>
      </c>
      <c r="C10" s="15">
        <v>122133929.70999999</v>
      </c>
      <c r="D10" s="15">
        <v>6172708.2400000002</v>
      </c>
      <c r="E10" s="28"/>
      <c r="F10" s="15">
        <v>89256032.989999995</v>
      </c>
      <c r="G10" s="41">
        <f t="shared" si="0"/>
        <v>2431015139.1999998</v>
      </c>
      <c r="H10" s="45"/>
      <c r="I10" s="45"/>
      <c r="J10" s="45"/>
      <c r="K10" s="45"/>
      <c r="L10" s="45"/>
    </row>
    <row r="11" spans="1:12" s="8" customFormat="1" ht="15.75" x14ac:dyDescent="0.25">
      <c r="A11" s="1" t="s">
        <v>7</v>
      </c>
      <c r="B11" s="2">
        <v>1199402560.9100001</v>
      </c>
      <c r="C11" s="15">
        <v>93549690.450000003</v>
      </c>
      <c r="D11" s="15">
        <v>8282739.1900000004</v>
      </c>
      <c r="E11" s="28">
        <v>6505</v>
      </c>
      <c r="F11" s="15">
        <v>56558104.229999997</v>
      </c>
      <c r="G11" s="41">
        <f t="shared" si="0"/>
        <v>1357799599.7800002</v>
      </c>
      <c r="H11" s="45"/>
      <c r="I11" s="45"/>
      <c r="J11" s="45"/>
      <c r="K11" s="45"/>
      <c r="L11" s="45"/>
    </row>
    <row r="12" spans="1:12" s="8" customFormat="1" ht="15.75" x14ac:dyDescent="0.25">
      <c r="A12" s="1" t="s">
        <v>8</v>
      </c>
      <c r="B12" s="2">
        <v>1343032322.9100001</v>
      </c>
      <c r="C12" s="15">
        <v>85092804.319999993</v>
      </c>
      <c r="D12" s="15">
        <v>3146623.51</v>
      </c>
      <c r="E12" s="28">
        <v>328821.43</v>
      </c>
      <c r="F12" s="15">
        <v>51785697.789999999</v>
      </c>
      <c r="G12" s="41">
        <f t="shared" si="0"/>
        <v>1483386269.96</v>
      </c>
      <c r="H12" s="45"/>
      <c r="I12" s="45"/>
      <c r="J12" s="45"/>
      <c r="K12" s="45"/>
      <c r="L12" s="45"/>
    </row>
    <row r="13" spans="1:12" s="8" customFormat="1" ht="15.75" x14ac:dyDescent="0.25">
      <c r="A13" s="1" t="s">
        <v>9</v>
      </c>
      <c r="B13" s="2">
        <v>3109340723.98</v>
      </c>
      <c r="C13" s="15">
        <v>158251509.30000001</v>
      </c>
      <c r="D13" s="15">
        <v>8449623</v>
      </c>
      <c r="E13" s="28">
        <v>234507.33</v>
      </c>
      <c r="F13" s="15">
        <v>125812686.25</v>
      </c>
      <c r="G13" s="41">
        <f t="shared" si="0"/>
        <v>3402089049.8600001</v>
      </c>
      <c r="H13" s="45"/>
      <c r="I13" s="45"/>
      <c r="J13" s="45"/>
      <c r="K13" s="45"/>
      <c r="L13" s="45"/>
    </row>
    <row r="14" spans="1:12" s="8" customFormat="1" ht="15.75" x14ac:dyDescent="0.25">
      <c r="A14" s="1" t="s">
        <v>10</v>
      </c>
      <c r="B14" s="2">
        <v>708058430.75999999</v>
      </c>
      <c r="C14" s="15">
        <v>41049847.810000002</v>
      </c>
      <c r="D14" s="15">
        <v>2561033.39</v>
      </c>
      <c r="E14" s="15"/>
      <c r="F14" s="15">
        <v>17797939.719999999</v>
      </c>
      <c r="G14" s="41">
        <f t="shared" si="0"/>
        <v>769467251.67999995</v>
      </c>
      <c r="H14" s="45"/>
      <c r="I14" s="45"/>
      <c r="J14" s="45"/>
      <c r="K14" s="45"/>
      <c r="L14" s="45"/>
    </row>
    <row r="15" spans="1:12" s="8" customFormat="1" ht="15.75" x14ac:dyDescent="0.25">
      <c r="A15" s="1" t="s">
        <v>11</v>
      </c>
      <c r="B15" s="2">
        <v>825352720.72000003</v>
      </c>
      <c r="C15" s="15">
        <v>40980359.57</v>
      </c>
      <c r="D15" s="15">
        <v>2479537.65</v>
      </c>
      <c r="E15" s="15">
        <v>2771941.59</v>
      </c>
      <c r="F15" s="15">
        <v>23485181.52</v>
      </c>
      <c r="G15" s="41">
        <f t="shared" si="0"/>
        <v>895069741.05000007</v>
      </c>
      <c r="H15" s="45"/>
      <c r="I15" s="45"/>
      <c r="J15" s="45"/>
      <c r="K15" s="45"/>
      <c r="L15" s="45"/>
    </row>
    <row r="16" spans="1:12" s="8" customFormat="1" ht="15.75" x14ac:dyDescent="0.25">
      <c r="A16" s="1" t="s">
        <v>12</v>
      </c>
      <c r="B16" s="2">
        <v>1306775114.99</v>
      </c>
      <c r="C16" s="15">
        <v>94446397.349999994</v>
      </c>
      <c r="D16" s="15">
        <v>5431344.71</v>
      </c>
      <c r="E16" s="28">
        <v>38503.1</v>
      </c>
      <c r="F16" s="15">
        <v>83285918.049999997</v>
      </c>
      <c r="G16" s="41">
        <f t="shared" si="0"/>
        <v>1489977278.1999998</v>
      </c>
      <c r="H16" s="45"/>
      <c r="I16" s="45"/>
      <c r="J16" s="45"/>
      <c r="K16" s="45"/>
      <c r="L16" s="45"/>
    </row>
    <row r="17" spans="1:12" s="8" customFormat="1" ht="15.75" x14ac:dyDescent="0.25">
      <c r="A17" s="1" t="s">
        <v>13</v>
      </c>
      <c r="B17" s="2">
        <v>681561334.47000003</v>
      </c>
      <c r="C17" s="15">
        <v>18084468.18</v>
      </c>
      <c r="D17" s="15">
        <v>3731080.41</v>
      </c>
      <c r="E17" s="15">
        <v>3653953.44</v>
      </c>
      <c r="F17" s="15">
        <v>23683072.809999999</v>
      </c>
      <c r="G17" s="41">
        <f t="shared" si="0"/>
        <v>730713909.30999994</v>
      </c>
      <c r="H17" s="45"/>
      <c r="I17" s="45"/>
      <c r="J17" s="45"/>
      <c r="K17" s="45"/>
      <c r="L17" s="45"/>
    </row>
    <row r="18" spans="1:12" s="8" customFormat="1" ht="15.75" x14ac:dyDescent="0.25">
      <c r="A18" s="1" t="s">
        <v>14</v>
      </c>
      <c r="B18" s="2">
        <v>1176406892.8199999</v>
      </c>
      <c r="C18" s="15">
        <v>82801606.329999998</v>
      </c>
      <c r="D18" s="15">
        <v>3944265.19</v>
      </c>
      <c r="E18" s="15"/>
      <c r="F18" s="15">
        <v>38586491.340000004</v>
      </c>
      <c r="G18" s="41">
        <f t="shared" si="0"/>
        <v>1301739255.6799998</v>
      </c>
      <c r="H18" s="45"/>
      <c r="I18" s="45"/>
      <c r="J18" s="45"/>
      <c r="K18" s="45"/>
      <c r="L18" s="45"/>
    </row>
    <row r="19" spans="1:12" s="8" customFormat="1" ht="15.75" x14ac:dyDescent="0.25">
      <c r="A19" s="1" t="s">
        <v>15</v>
      </c>
      <c r="B19" s="2">
        <v>243170887.97999999</v>
      </c>
      <c r="C19" s="15">
        <v>12848708.390000001</v>
      </c>
      <c r="D19" s="15">
        <v>1332678.46</v>
      </c>
      <c r="E19" s="15">
        <v>1595238.82</v>
      </c>
      <c r="F19" s="15">
        <v>4878630.57</v>
      </c>
      <c r="G19" s="41">
        <f t="shared" si="0"/>
        <v>263826144.22</v>
      </c>
      <c r="H19" s="45"/>
      <c r="I19" s="45"/>
      <c r="J19" s="45"/>
      <c r="K19" s="45"/>
      <c r="L19" s="45"/>
    </row>
    <row r="20" spans="1:12" s="8" customFormat="1" ht="15.75" x14ac:dyDescent="0.25">
      <c r="A20" s="1" t="s">
        <v>16</v>
      </c>
      <c r="B20" s="2">
        <v>1270345626.3</v>
      </c>
      <c r="C20" s="15">
        <v>68966497.040000007</v>
      </c>
      <c r="D20" s="15">
        <v>4384207.91</v>
      </c>
      <c r="E20" s="28">
        <v>39209.269999999997</v>
      </c>
      <c r="F20" s="15">
        <v>45227486.479999997</v>
      </c>
      <c r="G20" s="41">
        <f t="shared" si="0"/>
        <v>1388963027</v>
      </c>
      <c r="H20" s="45"/>
      <c r="I20" s="45"/>
      <c r="J20" s="45"/>
      <c r="K20" s="45"/>
      <c r="L20" s="45"/>
    </row>
    <row r="21" spans="1:12" s="8" customFormat="1" ht="15.75" x14ac:dyDescent="0.25">
      <c r="A21" s="1" t="s">
        <v>24</v>
      </c>
      <c r="B21" s="2">
        <v>2555681911.27</v>
      </c>
      <c r="C21" s="15">
        <v>64396728.369999997</v>
      </c>
      <c r="D21" s="15">
        <v>14009810.949999999</v>
      </c>
      <c r="E21" s="15">
        <v>15236275.82</v>
      </c>
      <c r="F21" s="15">
        <v>76583815.819999993</v>
      </c>
      <c r="G21" s="41">
        <f t="shared" si="0"/>
        <v>2725908542.23</v>
      </c>
      <c r="H21" s="45"/>
      <c r="I21" s="45"/>
      <c r="J21" s="45"/>
      <c r="K21" s="45"/>
      <c r="L21" s="45"/>
    </row>
    <row r="22" spans="1:12" s="8" customFormat="1" ht="15.75" x14ac:dyDescent="0.25">
      <c r="A22" s="1" t="s">
        <v>17</v>
      </c>
      <c r="B22" s="2">
        <v>1930364066.3</v>
      </c>
      <c r="C22" s="15">
        <v>104815217.02</v>
      </c>
      <c r="D22" s="15">
        <v>7194927.3799999999</v>
      </c>
      <c r="E22" s="28">
        <v>5543.38</v>
      </c>
      <c r="F22" s="15">
        <v>92299825.459999993</v>
      </c>
      <c r="G22" s="41">
        <f t="shared" si="0"/>
        <v>2134679579.5400002</v>
      </c>
      <c r="H22" s="45"/>
      <c r="I22" s="45"/>
      <c r="J22" s="45"/>
      <c r="K22" s="45"/>
      <c r="L22" s="45"/>
    </row>
    <row r="23" spans="1:12" s="8" customFormat="1" ht="15.75" x14ac:dyDescent="0.25">
      <c r="A23" s="1" t="s">
        <v>18</v>
      </c>
      <c r="B23" s="2">
        <v>807347743.34000003</v>
      </c>
      <c r="C23" s="15">
        <v>48939829.100000001</v>
      </c>
      <c r="D23" s="15">
        <v>2594603.27</v>
      </c>
      <c r="E23" s="28"/>
      <c r="F23" s="15">
        <v>19580018.629999999</v>
      </c>
      <c r="G23" s="41">
        <f t="shared" si="0"/>
        <v>878462194.34000003</v>
      </c>
      <c r="H23" s="45"/>
      <c r="I23" s="45"/>
      <c r="J23" s="45"/>
      <c r="K23" s="45"/>
      <c r="L23" s="45"/>
    </row>
    <row r="24" spans="1:12" s="8" customFormat="1" ht="15.75" x14ac:dyDescent="0.25">
      <c r="A24" s="1" t="s">
        <v>19</v>
      </c>
      <c r="B24" s="2">
        <v>904543474.32000005</v>
      </c>
      <c r="C24" s="15">
        <v>53083768.340000004</v>
      </c>
      <c r="D24" s="15">
        <v>3770630.68</v>
      </c>
      <c r="E24" s="15"/>
      <c r="F24" s="15">
        <v>50109357.409999996</v>
      </c>
      <c r="G24" s="41">
        <f t="shared" si="0"/>
        <v>1011507230.75</v>
      </c>
      <c r="H24" s="45"/>
      <c r="I24" s="45"/>
      <c r="J24" s="45"/>
      <c r="K24" s="45"/>
      <c r="L24" s="45"/>
    </row>
    <row r="25" spans="1:12" s="8" customFormat="1" ht="15.75" x14ac:dyDescent="0.25">
      <c r="A25" s="1" t="s">
        <v>20</v>
      </c>
      <c r="B25" s="2">
        <v>768895415.64999998</v>
      </c>
      <c r="C25" s="15">
        <v>48265206.75</v>
      </c>
      <c r="D25" s="15">
        <v>3203301.61</v>
      </c>
      <c r="E25" s="15"/>
      <c r="F25" s="15">
        <v>26013734.010000002</v>
      </c>
      <c r="G25" s="41">
        <f t="shared" si="0"/>
        <v>846377658.01999998</v>
      </c>
      <c r="H25" s="45"/>
      <c r="I25" s="45"/>
      <c r="J25" s="45"/>
      <c r="K25" s="45"/>
      <c r="L25" s="45"/>
    </row>
    <row r="26" spans="1:12" s="8" customFormat="1" ht="31.5" x14ac:dyDescent="0.25">
      <c r="A26" s="17" t="s">
        <v>26</v>
      </c>
      <c r="B26" s="12">
        <f>SUM(B5:B25)</f>
        <v>25612868400.629997</v>
      </c>
      <c r="C26" s="12">
        <f t="shared" ref="C26:E26" si="1">SUM(C5:C25)</f>
        <v>1392198727.6299996</v>
      </c>
      <c r="D26" s="12">
        <f t="shared" si="1"/>
        <v>94063789.859999999</v>
      </c>
      <c r="E26" s="12">
        <f t="shared" si="1"/>
        <v>30143117.849999998</v>
      </c>
      <c r="F26" s="18">
        <f>SUM(F5:F25)</f>
        <v>947977457.38999987</v>
      </c>
      <c r="G26" s="19">
        <f>SUM(G5:G25)</f>
        <v>28077251493.360004</v>
      </c>
      <c r="H26" s="45"/>
      <c r="I26" s="45"/>
      <c r="J26" s="45"/>
      <c r="K26" s="45"/>
      <c r="L26" s="45"/>
    </row>
    <row r="27" spans="1:12" s="8" customFormat="1" ht="15.75" x14ac:dyDescent="0.25">
      <c r="A27" s="1" t="s">
        <v>21</v>
      </c>
      <c r="B27" s="2">
        <v>3279939099.4000001</v>
      </c>
      <c r="C27" s="15">
        <v>213133386.63</v>
      </c>
      <c r="D27" s="15">
        <v>8796969.5199999996</v>
      </c>
      <c r="E27" s="28">
        <v>79982.8</v>
      </c>
      <c r="F27" s="15"/>
      <c r="G27" s="41">
        <f t="shared" si="0"/>
        <v>3501949438.3500004</v>
      </c>
      <c r="H27" s="45"/>
      <c r="I27" s="45"/>
      <c r="J27" s="45"/>
      <c r="K27" s="45"/>
      <c r="L27" s="45"/>
    </row>
    <row r="28" spans="1:12" s="8" customFormat="1" ht="15.75" x14ac:dyDescent="0.25">
      <c r="A28" s="1" t="s">
        <v>22</v>
      </c>
      <c r="B28" s="2">
        <v>6697214561.6899996</v>
      </c>
      <c r="C28" s="15">
        <v>375988065.98000002</v>
      </c>
      <c r="D28" s="15">
        <v>16549430.18</v>
      </c>
      <c r="E28" s="28"/>
      <c r="F28" s="15"/>
      <c r="G28" s="41">
        <f t="shared" si="0"/>
        <v>7089752057.8500004</v>
      </c>
      <c r="H28" s="45"/>
      <c r="I28" s="45"/>
      <c r="J28" s="45"/>
      <c r="K28" s="45"/>
      <c r="L28" s="45"/>
    </row>
    <row r="29" spans="1:12" ht="15.75" x14ac:dyDescent="0.25">
      <c r="A29" s="9" t="s">
        <v>23</v>
      </c>
      <c r="B29" s="11">
        <f>7778485228.82-906.86</f>
        <v>7778484321.96</v>
      </c>
      <c r="C29" s="16">
        <v>479740687.45999998</v>
      </c>
      <c r="D29" s="16">
        <v>28606897.77</v>
      </c>
      <c r="E29" s="40">
        <v>273580.33</v>
      </c>
      <c r="F29" s="16"/>
      <c r="G29" s="41">
        <f t="shared" si="0"/>
        <v>8287105487.5200005</v>
      </c>
      <c r="H29" s="45"/>
      <c r="I29" s="45"/>
      <c r="J29" s="45"/>
      <c r="K29" s="45"/>
      <c r="L29" s="45"/>
    </row>
    <row r="30" spans="1:12" x14ac:dyDescent="0.25">
      <c r="A30" s="20" t="s">
        <v>27</v>
      </c>
      <c r="B30" s="12">
        <f>SUM(B27:B29)</f>
        <v>17755637983.049999</v>
      </c>
      <c r="C30" s="12">
        <f t="shared" ref="C30:E30" si="2">SUM(C27:C29)</f>
        <v>1068862140.0699999</v>
      </c>
      <c r="D30" s="12">
        <f t="shared" si="2"/>
        <v>53953297.469999999</v>
      </c>
      <c r="E30" s="12">
        <f t="shared" si="2"/>
        <v>353563.13</v>
      </c>
      <c r="F30" s="18">
        <v>1679232341.3800001</v>
      </c>
      <c r="G30" s="19">
        <f>F30+E30+D30+C30+B30</f>
        <v>20558039325.099998</v>
      </c>
      <c r="H30" s="45"/>
      <c r="I30" s="45"/>
      <c r="J30" s="45"/>
      <c r="K30" s="45"/>
      <c r="L30" s="45"/>
    </row>
    <row r="31" spans="1:12" ht="15.75" thickBot="1" x14ac:dyDescent="0.3">
      <c r="A31" s="37" t="s">
        <v>0</v>
      </c>
      <c r="B31" s="38">
        <f>B26+B30</f>
        <v>43368506383.679993</v>
      </c>
      <c r="C31" s="38">
        <f t="shared" ref="C31:E31" si="3">C26+C30</f>
        <v>2461060867.6999998</v>
      </c>
      <c r="D31" s="38">
        <f>D26+D30</f>
        <v>148017087.32999998</v>
      </c>
      <c r="E31" s="38">
        <f t="shared" si="3"/>
        <v>30496680.979999997</v>
      </c>
      <c r="F31" s="38">
        <f>F26+F30</f>
        <v>2627209798.77</v>
      </c>
      <c r="G31" s="39">
        <f>G30+G26</f>
        <v>48635290818.460007</v>
      </c>
      <c r="H31" s="45"/>
      <c r="I31" s="45"/>
      <c r="J31" s="45"/>
      <c r="K31" s="45"/>
      <c r="L31" s="45"/>
    </row>
    <row r="32" spans="1:12" x14ac:dyDescent="0.25">
      <c r="A32" s="29" t="s">
        <v>34</v>
      </c>
      <c r="B32" s="30"/>
      <c r="C32" s="30"/>
      <c r="D32" s="30"/>
      <c r="E32" s="30"/>
      <c r="F32" s="30"/>
      <c r="G32" s="31"/>
      <c r="H32" s="8"/>
      <c r="I32" s="8"/>
      <c r="J32" s="8"/>
      <c r="K32" s="8"/>
      <c r="L32" s="8"/>
    </row>
    <row r="33" spans="1:12" ht="30" x14ac:dyDescent="0.25">
      <c r="A33" s="34" t="s">
        <v>35</v>
      </c>
      <c r="B33" s="2"/>
      <c r="C33" s="2"/>
      <c r="D33" s="2"/>
      <c r="E33" s="2"/>
      <c r="F33" s="2"/>
      <c r="G33" s="3">
        <v>28443260.870000001</v>
      </c>
      <c r="H33" s="8"/>
      <c r="I33" s="8"/>
      <c r="J33" s="8"/>
      <c r="K33" s="8"/>
      <c r="L33" s="8"/>
    </row>
    <row r="34" spans="1:12" ht="30.75" thickBot="1" x14ac:dyDescent="0.3">
      <c r="A34" s="35" t="s">
        <v>36</v>
      </c>
      <c r="B34" s="11"/>
      <c r="C34" s="11"/>
      <c r="D34" s="11"/>
      <c r="E34" s="11"/>
      <c r="F34" s="11"/>
      <c r="G34" s="32">
        <v>1282000</v>
      </c>
      <c r="H34" s="8"/>
      <c r="I34" s="8"/>
      <c r="J34" s="8"/>
      <c r="K34" s="8"/>
      <c r="L34" s="8"/>
    </row>
    <row r="35" spans="1:12" ht="15.75" thickBot="1" x14ac:dyDescent="0.3">
      <c r="A35" s="36" t="s">
        <v>37</v>
      </c>
      <c r="B35" s="33"/>
      <c r="C35" s="33"/>
      <c r="D35" s="33"/>
      <c r="E35" s="33"/>
      <c r="F35" s="33"/>
      <c r="G35" s="42">
        <f>G31+G33+G34</f>
        <v>48665016079.330009</v>
      </c>
      <c r="H35" s="8"/>
      <c r="I35" s="8"/>
      <c r="J35" s="8"/>
      <c r="K35" s="8"/>
      <c r="L35" s="8"/>
    </row>
    <row r="36" spans="1:12" x14ac:dyDescent="0.25">
      <c r="H36" s="27"/>
    </row>
    <row r="37" spans="1:12" x14ac:dyDescent="0.25">
      <c r="A37" s="46"/>
      <c r="B37" s="46"/>
      <c r="C37" s="46"/>
      <c r="D37" s="46"/>
      <c r="E37" s="46"/>
      <c r="F37" s="46"/>
      <c r="G37" s="46"/>
    </row>
    <row r="40" spans="1:12" x14ac:dyDescent="0.25">
      <c r="A40" s="25"/>
    </row>
    <row r="41" spans="1:12" x14ac:dyDescent="0.25">
      <c r="A41" s="24"/>
    </row>
  </sheetData>
  <mergeCells count="2">
    <mergeCell ref="A37:G37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Пенсии ФСД ЕДВ</vt:lpstr>
    </vt:vector>
  </TitlesOfParts>
  <Company>opfr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Л.П.</dc:creator>
  <cp:lastModifiedBy>Арамхиева Наталья Зориктуевна</cp:lastModifiedBy>
  <cp:lastPrinted>2017-02-03T07:02:36Z</cp:lastPrinted>
  <dcterms:created xsi:type="dcterms:W3CDTF">2014-07-10T06:51:25Z</dcterms:created>
  <dcterms:modified xsi:type="dcterms:W3CDTF">2021-02-11T08:33:05Z</dcterms:modified>
</cp:coreProperties>
</file>